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48" i="1"/>
  <c r="E53"/>
  <c r="E30"/>
  <c r="E42"/>
  <c r="E47"/>
  <c r="E32"/>
  <c r="E64"/>
  <c r="E66"/>
  <c r="E50"/>
  <c r="E45"/>
  <c r="E33"/>
  <c r="E16"/>
  <c r="E63"/>
  <c r="E65"/>
  <c r="E62"/>
  <c r="E24"/>
  <c r="E27"/>
  <c r="E60"/>
  <c r="E61"/>
  <c r="E38"/>
  <c r="E35"/>
  <c r="E21"/>
  <c r="E18"/>
  <c r="E13"/>
</calcChain>
</file>

<file path=xl/sharedStrings.xml><?xml version="1.0" encoding="utf-8"?>
<sst xmlns="http://schemas.openxmlformats.org/spreadsheetml/2006/main" count="110" uniqueCount="72">
  <si>
    <t>Шинглас (Россия)</t>
  </si>
  <si>
    <t>Параметры</t>
  </si>
  <si>
    <t>Изображение</t>
  </si>
  <si>
    <t>Полезная   S (м.кв.)</t>
  </si>
  <si>
    <t>Наименование (цвет)</t>
  </si>
  <si>
    <t>Цена руб./уп.</t>
  </si>
  <si>
    <t>Цена руб./м.кв.</t>
  </si>
  <si>
    <t>упаковка</t>
  </si>
  <si>
    <t>Континент</t>
  </si>
  <si>
    <t>Азия, Америка, Африка, Европа</t>
  </si>
  <si>
    <t>Аксессуары Шинглас</t>
  </si>
  <si>
    <t>Наименование</t>
  </si>
  <si>
    <t>Размеры</t>
  </si>
  <si>
    <t>Пар-ры</t>
  </si>
  <si>
    <t>Коньково/карнизная плитка</t>
  </si>
  <si>
    <t>уп.</t>
  </si>
  <si>
    <t>Ендовный ковер (стандартные цвета)</t>
  </si>
  <si>
    <t>рул.</t>
  </si>
  <si>
    <t>-</t>
  </si>
  <si>
    <t>Гвозди толиевые ОЦ</t>
  </si>
  <si>
    <t>L=30 мм D=3,5 мм (5 кг.)</t>
  </si>
  <si>
    <t>шт.</t>
  </si>
  <si>
    <t xml:space="preserve">L= 600 мм </t>
  </si>
  <si>
    <t>Коньковый аэратор (черный)</t>
  </si>
  <si>
    <t>Снегозадержатель</t>
  </si>
  <si>
    <t>металлический</t>
  </si>
  <si>
    <t>Зеленый, Красный, Коричневый, Серый</t>
  </si>
  <si>
    <t>1x40м/п (40м2)</t>
  </si>
  <si>
    <t>10 м. п. (10м2)</t>
  </si>
  <si>
    <t>12/20 м.п. (5м2)</t>
  </si>
  <si>
    <t>1x15м/п (15м2)</t>
  </si>
  <si>
    <t>Мастика кровельная (фиксер) №23</t>
  </si>
  <si>
    <t>банка</t>
  </si>
  <si>
    <t>картридж</t>
  </si>
  <si>
    <t>310мл</t>
  </si>
  <si>
    <t>Соната</t>
  </si>
  <si>
    <t>Кленовый, Хвойный, Осенний,Панговый</t>
  </si>
  <si>
    <t xml:space="preserve"> Танго</t>
  </si>
  <si>
    <t xml:space="preserve">Кадриль </t>
  </si>
  <si>
    <t>Агат, Гранат, Нефрит, Оникс, Турмалин, Яшма</t>
  </si>
  <si>
    <t>Румба</t>
  </si>
  <si>
    <t>Арахис, Мускат, Фундук</t>
  </si>
  <si>
    <t xml:space="preserve">Антик,Арагон, Гренада, Валенсия, Коричневый,Толедо </t>
  </si>
  <si>
    <t xml:space="preserve">Фламенко </t>
  </si>
  <si>
    <t xml:space="preserve"> Самба</t>
  </si>
  <si>
    <t>Малахит, Рубин, Янтарь</t>
  </si>
  <si>
    <t>Алабама, Аризона, Атланта,  Мичиган, Онтарио, Техас, Индиана, Огайо, Юта</t>
  </si>
  <si>
    <t>Шинглас трехслойная  (гарантийный срок службы60 лет.)</t>
  </si>
  <si>
    <t xml:space="preserve">Шинглас двухслойная (гарантийный срок службы 30-55 лет.) </t>
  </si>
  <si>
    <t xml:space="preserve">Кантри </t>
  </si>
  <si>
    <t>1x25м/п (25м2)</t>
  </si>
  <si>
    <t>12кг</t>
  </si>
  <si>
    <t>3,6кг</t>
  </si>
  <si>
    <t xml:space="preserve">Аэратор КТВ </t>
  </si>
  <si>
    <r>
      <t xml:space="preserve">Шинглас </t>
    </r>
    <r>
      <rPr>
        <b/>
        <sz val="12"/>
        <color theme="1"/>
        <rFont val="Cambria"/>
        <family val="1"/>
        <charset val="204"/>
        <scheme val="major"/>
      </rPr>
      <t>Финская</t>
    </r>
    <r>
      <rPr>
        <b/>
        <sz val="11"/>
        <color theme="1"/>
        <rFont val="Cambria"/>
        <family val="1"/>
        <charset val="204"/>
        <scheme val="major"/>
      </rPr>
      <t xml:space="preserve"> однослойная  (гарантийный срок службы 20 лет.)</t>
    </r>
  </si>
  <si>
    <r>
      <rPr>
        <b/>
        <sz val="11"/>
        <color theme="1"/>
        <rFont val="Cambria"/>
        <family val="1"/>
        <charset val="204"/>
        <scheme val="major"/>
      </rPr>
      <t>Аккорд</t>
    </r>
    <r>
      <rPr>
        <sz val="10"/>
        <color theme="1"/>
        <rFont val="Cambria"/>
        <family val="1"/>
        <charset val="204"/>
        <scheme val="major"/>
      </rPr>
      <t xml:space="preserve">
</t>
    </r>
    <r>
      <rPr>
        <sz val="10.5"/>
        <color theme="1"/>
        <rFont val="Cambria"/>
        <family val="1"/>
        <charset val="204"/>
        <scheme val="major"/>
      </rPr>
      <t>Зеленый, Красный, Коричневый, Серый</t>
    </r>
  </si>
  <si>
    <r>
      <t xml:space="preserve">Шинглас </t>
    </r>
    <r>
      <rPr>
        <b/>
        <sz val="12"/>
        <color theme="1"/>
        <rFont val="Cambria"/>
        <family val="1"/>
        <charset val="204"/>
        <scheme val="major"/>
      </rPr>
      <t>Классик</t>
    </r>
    <r>
      <rPr>
        <b/>
        <sz val="11"/>
        <color theme="1"/>
        <rFont val="Cambria"/>
        <family val="1"/>
        <charset val="204"/>
        <scheme val="major"/>
      </rPr>
      <t xml:space="preserve"> однослойная  (гарантийный срок службы 30 лет.)</t>
    </r>
  </si>
  <si>
    <r>
      <t xml:space="preserve">Модерн
</t>
    </r>
    <r>
      <rPr>
        <sz val="10.5"/>
        <color theme="1"/>
        <rFont val="Cambria"/>
        <family val="1"/>
        <charset val="204"/>
        <scheme val="major"/>
      </rPr>
      <t>Дюна, Мрамор, Плато, Ледник</t>
    </r>
    <r>
      <rPr>
        <b/>
        <sz val="11"/>
        <color theme="1"/>
        <rFont val="Cambria"/>
        <family val="1"/>
        <charset val="204"/>
        <scheme val="major"/>
      </rPr>
      <t xml:space="preserve">
</t>
    </r>
  </si>
  <si>
    <r>
      <t xml:space="preserve">Шинглас </t>
    </r>
    <r>
      <rPr>
        <b/>
        <sz val="12"/>
        <color theme="1"/>
        <rFont val="Cambria"/>
        <family val="1"/>
        <charset val="204"/>
        <scheme val="major"/>
      </rPr>
      <t>Комфорт</t>
    </r>
    <r>
      <rPr>
        <b/>
        <sz val="11"/>
        <color theme="1"/>
        <rFont val="Cambria"/>
        <family val="1"/>
        <charset val="204"/>
        <scheme val="major"/>
      </rPr>
      <t xml:space="preserve"> однослойная  (гарантийный срок службы 30 лет.)</t>
    </r>
  </si>
  <si>
    <r>
      <t xml:space="preserve">Болеро
</t>
    </r>
    <r>
      <rPr>
        <sz val="10.5"/>
        <color theme="1"/>
        <rFont val="Cambria"/>
        <family val="1"/>
        <charset val="204"/>
        <scheme val="major"/>
      </rPr>
      <t>Галька, Граунд, Песок</t>
    </r>
  </si>
  <si>
    <r>
      <t xml:space="preserve">Сальса
</t>
    </r>
    <r>
      <rPr>
        <sz val="10.5"/>
        <color theme="1"/>
        <rFont val="Cambria"/>
        <family val="1"/>
        <charset val="204"/>
        <scheme val="major"/>
      </rPr>
      <t>Авокадо, Личи, Финик</t>
    </r>
  </si>
  <si>
    <r>
      <t xml:space="preserve">Шинглас </t>
    </r>
    <r>
      <rPr>
        <b/>
        <sz val="12"/>
        <color theme="1"/>
        <rFont val="Cambria"/>
        <family val="1"/>
        <charset val="204"/>
        <scheme val="major"/>
      </rPr>
      <t xml:space="preserve">Ультра однослойная </t>
    </r>
    <r>
      <rPr>
        <b/>
        <sz val="11"/>
        <color theme="1"/>
        <rFont val="Cambria"/>
        <family val="1"/>
        <charset val="204"/>
        <scheme val="major"/>
      </rPr>
      <t xml:space="preserve"> (гарантийный срок службы 50 лет.)</t>
    </r>
  </si>
  <si>
    <r>
      <t xml:space="preserve"> Фокстрот
</t>
    </r>
    <r>
      <rPr>
        <sz val="10.5"/>
        <color theme="1"/>
        <rFont val="Cambria"/>
        <family val="1"/>
        <charset val="204"/>
        <scheme val="major"/>
      </rPr>
      <t>Дуб, Кедр, Миндаль, Рябина, Сандал, Тополь, Терн, Эвкалипт</t>
    </r>
  </si>
  <si>
    <r>
      <rPr>
        <b/>
        <sz val="11"/>
        <color theme="1"/>
        <rFont val="Cambria"/>
        <family val="1"/>
        <charset val="204"/>
        <scheme val="major"/>
      </rPr>
      <t xml:space="preserve">Ранчо </t>
    </r>
    <r>
      <rPr>
        <sz val="10.5"/>
        <color theme="1"/>
        <rFont val="Cambria"/>
        <family val="1"/>
        <charset val="204"/>
        <scheme val="major"/>
      </rPr>
      <t xml:space="preserve">
Бронзовый, Коричневый, Красный, Серый</t>
    </r>
  </si>
  <si>
    <r>
      <rPr>
        <b/>
        <sz val="11"/>
        <color theme="1"/>
        <rFont val="Cambria"/>
        <family val="1"/>
        <charset val="204"/>
        <scheme val="major"/>
      </rPr>
      <t xml:space="preserve">Вестерн 
</t>
    </r>
    <r>
      <rPr>
        <sz val="10.5"/>
        <color theme="1"/>
        <rFont val="Cambria"/>
        <family val="1"/>
        <charset val="204"/>
        <scheme val="major"/>
      </rPr>
      <t>Каньон, Клондайк, Ниагара, Прерия</t>
    </r>
  </si>
  <si>
    <r>
      <rPr>
        <b/>
        <sz val="11"/>
        <color theme="1"/>
        <rFont val="Cambria"/>
        <family val="1"/>
        <charset val="204"/>
        <scheme val="major"/>
      </rPr>
      <t>Атлантика</t>
    </r>
    <r>
      <rPr>
        <sz val="10.5"/>
        <color theme="1"/>
        <rFont val="Cambria"/>
        <family val="1"/>
        <charset val="204"/>
        <scheme val="major"/>
      </rPr>
      <t xml:space="preserve">
Мадейра, Тенерифе</t>
    </r>
  </si>
  <si>
    <r>
      <t xml:space="preserve">Подкладочный ковер Anderep </t>
    </r>
    <r>
      <rPr>
        <b/>
        <sz val="12"/>
        <color theme="1"/>
        <rFont val="Cambria"/>
        <family val="1"/>
        <charset val="204"/>
        <scheme val="major"/>
      </rPr>
      <t>ULTRA</t>
    </r>
  </si>
  <si>
    <r>
      <t>Подкладочный ковер Anderep</t>
    </r>
    <r>
      <rPr>
        <b/>
        <sz val="12"/>
        <color theme="1"/>
        <rFont val="Cambria"/>
        <family val="1"/>
        <charset val="204"/>
        <scheme val="major"/>
      </rPr>
      <t xml:space="preserve"> Prof</t>
    </r>
  </si>
  <si>
    <r>
      <t>Подкладочный ковер Anderep</t>
    </r>
    <r>
      <rPr>
        <b/>
        <sz val="12"/>
        <color theme="1"/>
        <rFont val="Cambria"/>
        <family val="1"/>
        <charset val="204"/>
        <scheme val="major"/>
      </rPr>
      <t xml:space="preserve"> Prof Plus </t>
    </r>
  </si>
  <si>
    <r>
      <t xml:space="preserve">Подкладочный ковер Anderep </t>
    </r>
    <r>
      <rPr>
        <b/>
        <sz val="12"/>
        <color theme="1"/>
        <rFont val="Cambria"/>
        <family val="1"/>
        <charset val="204"/>
        <scheme val="major"/>
      </rPr>
      <t>GL</t>
    </r>
  </si>
  <si>
    <r>
      <t xml:space="preserve">Подкладочный ковер Anderep </t>
    </r>
    <r>
      <rPr>
        <b/>
        <sz val="12"/>
        <color theme="1"/>
        <rFont val="Cambria"/>
        <family val="1"/>
        <charset val="204"/>
        <scheme val="major"/>
      </rPr>
      <t>GL Plus</t>
    </r>
  </si>
  <si>
    <r>
      <t xml:space="preserve">                                                Джаз
</t>
    </r>
    <r>
      <rPr>
        <sz val="10.5"/>
        <color theme="1"/>
        <rFont val="Cambria"/>
        <family val="1"/>
        <charset val="204"/>
        <scheme val="major"/>
      </rPr>
      <t xml:space="preserve">Аликанте, Барселона, Индиго, Кастилия, Коррида, Севилья, Сицилия, Терра, Тоскана </t>
    </r>
    <r>
      <rPr>
        <b/>
        <sz val="11"/>
        <color theme="1"/>
        <rFont val="Cambria"/>
        <family val="1"/>
        <charset val="204"/>
        <scheme val="major"/>
      </rPr>
      <t xml:space="preserve">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</si>
</sst>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0.5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5" fillId="0" borderId="16" xfId="0" applyFont="1" applyFill="1" applyBorder="1"/>
    <xf numFmtId="0" fontId="4" fillId="0" borderId="5" xfId="0" applyFont="1" applyFill="1" applyBorder="1" applyAlignment="1">
      <alignment horizontal="center"/>
    </xf>
    <xf numFmtId="0" fontId="5" fillId="0" borderId="18" xfId="0" applyFont="1" applyFill="1" applyBorder="1"/>
    <xf numFmtId="0" fontId="5" fillId="0" borderId="20" xfId="0" applyFont="1" applyFill="1" applyBorder="1"/>
    <xf numFmtId="0" fontId="5" fillId="0" borderId="12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7</xdr:row>
      <xdr:rowOff>47624</xdr:rowOff>
    </xdr:from>
    <xdr:to>
      <xdr:col>0</xdr:col>
      <xdr:colOff>1428750</xdr:colOff>
      <xdr:row>8</xdr:row>
      <xdr:rowOff>123825</xdr:rowOff>
    </xdr:to>
    <xdr:pic>
      <xdr:nvPicPr>
        <xdr:cNvPr id="3" name="Рисунок 2" descr="шинглас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781049"/>
          <a:ext cx="1238249" cy="2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12</xdr:row>
      <xdr:rowOff>66675</xdr:rowOff>
    </xdr:from>
    <xdr:to>
      <xdr:col>0</xdr:col>
      <xdr:colOff>1514475</xdr:colOff>
      <xdr:row>14</xdr:row>
      <xdr:rowOff>115575</xdr:rowOff>
    </xdr:to>
    <xdr:pic>
      <xdr:nvPicPr>
        <xdr:cNvPr id="4" name="Рисунок 3" descr="ультра самба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2038350"/>
          <a:ext cx="1400175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133350</xdr:colOff>
      <xdr:row>17</xdr:row>
      <xdr:rowOff>66674</xdr:rowOff>
    </xdr:from>
    <xdr:to>
      <xdr:col>0</xdr:col>
      <xdr:colOff>1524000</xdr:colOff>
      <xdr:row>19</xdr:row>
      <xdr:rowOff>115574</xdr:rowOff>
    </xdr:to>
    <xdr:pic>
      <xdr:nvPicPr>
        <xdr:cNvPr id="5" name="Рисунок 4" descr="классик танго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3350" y="3419474"/>
          <a:ext cx="1390650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133350</xdr:colOff>
      <xdr:row>20</xdr:row>
      <xdr:rowOff>76199</xdr:rowOff>
    </xdr:from>
    <xdr:to>
      <xdr:col>0</xdr:col>
      <xdr:colOff>1524000</xdr:colOff>
      <xdr:row>22</xdr:row>
      <xdr:rowOff>125099</xdr:rowOff>
    </xdr:to>
    <xdr:pic>
      <xdr:nvPicPr>
        <xdr:cNvPr id="6" name="Рисунок 5" descr="ультра самба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3762374"/>
          <a:ext cx="1390650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171450</xdr:colOff>
      <xdr:row>26</xdr:row>
      <xdr:rowOff>85725</xdr:rowOff>
    </xdr:from>
    <xdr:to>
      <xdr:col>0</xdr:col>
      <xdr:colOff>1504950</xdr:colOff>
      <xdr:row>28</xdr:row>
      <xdr:rowOff>134625</xdr:rowOff>
    </xdr:to>
    <xdr:pic>
      <xdr:nvPicPr>
        <xdr:cNvPr id="8" name="Рисунок 7" descr="классик твист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1450" y="4914900"/>
          <a:ext cx="1333500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161925</xdr:colOff>
      <xdr:row>34</xdr:row>
      <xdr:rowOff>47625</xdr:rowOff>
    </xdr:from>
    <xdr:to>
      <xdr:col>0</xdr:col>
      <xdr:colOff>1485901</xdr:colOff>
      <xdr:row>36</xdr:row>
      <xdr:rowOff>96525</xdr:rowOff>
    </xdr:to>
    <xdr:pic>
      <xdr:nvPicPr>
        <xdr:cNvPr id="11" name="Рисунок 10" descr="ультра самба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7667625"/>
          <a:ext cx="1323976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161924</xdr:colOff>
      <xdr:row>37</xdr:row>
      <xdr:rowOff>57150</xdr:rowOff>
    </xdr:from>
    <xdr:to>
      <xdr:col>0</xdr:col>
      <xdr:colOff>1495425</xdr:colOff>
      <xdr:row>39</xdr:row>
      <xdr:rowOff>106050</xdr:rowOff>
    </xdr:to>
    <xdr:pic>
      <xdr:nvPicPr>
        <xdr:cNvPr id="12" name="Рисунок 11" descr="ультра фокстрот.jpg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61924" y="8239125"/>
          <a:ext cx="1333501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180974</xdr:colOff>
      <xdr:row>41</xdr:row>
      <xdr:rowOff>66676</xdr:rowOff>
    </xdr:from>
    <xdr:to>
      <xdr:col>0</xdr:col>
      <xdr:colOff>1476375</xdr:colOff>
      <xdr:row>43</xdr:row>
      <xdr:rowOff>267975</xdr:rowOff>
    </xdr:to>
    <xdr:pic>
      <xdr:nvPicPr>
        <xdr:cNvPr id="13" name="Рисунок 12" descr="country_uta-500x500.pn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0974" y="9020176"/>
          <a:ext cx="1295401" cy="610874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180974</xdr:colOff>
      <xdr:row>46</xdr:row>
      <xdr:rowOff>247648</xdr:rowOff>
    </xdr:from>
    <xdr:to>
      <xdr:col>0</xdr:col>
      <xdr:colOff>1495425</xdr:colOff>
      <xdr:row>46</xdr:row>
      <xdr:rowOff>819149</xdr:rowOff>
    </xdr:to>
    <xdr:pic>
      <xdr:nvPicPr>
        <xdr:cNvPr id="14" name="Рисунок 13" descr="шинглас джаз.jpg"/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0974" y="10915648"/>
          <a:ext cx="1314451" cy="571501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219075</xdr:colOff>
      <xdr:row>49</xdr:row>
      <xdr:rowOff>38100</xdr:rowOff>
    </xdr:from>
    <xdr:to>
      <xdr:col>0</xdr:col>
      <xdr:colOff>1476375</xdr:colOff>
      <xdr:row>51</xdr:row>
      <xdr:rowOff>87000</xdr:rowOff>
    </xdr:to>
    <xdr:pic>
      <xdr:nvPicPr>
        <xdr:cNvPr id="15" name="Рисунок 14" descr="континент.jpg"/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9075" y="11934825"/>
          <a:ext cx="1257300" cy="468000"/>
        </a:xfrm>
        <a:prstGeom prst="roundRect">
          <a:avLst/>
        </a:prstGeom>
      </xdr:spPr>
    </xdr:pic>
    <xdr:clientData/>
  </xdr:twoCellAnchor>
  <xdr:twoCellAnchor editAs="oneCell">
    <xdr:from>
      <xdr:col>0</xdr:col>
      <xdr:colOff>133350</xdr:colOff>
      <xdr:row>15</xdr:row>
      <xdr:rowOff>76199</xdr:rowOff>
    </xdr:from>
    <xdr:to>
      <xdr:col>0</xdr:col>
      <xdr:colOff>1514476</xdr:colOff>
      <xdr:row>15</xdr:row>
      <xdr:rowOff>485774</xdr:rowOff>
    </xdr:to>
    <xdr:pic>
      <xdr:nvPicPr>
        <xdr:cNvPr id="1026" name="Picture 2" descr="https://www.tn.ru/img_out/232421.jpg"/>
        <xdr:cNvPicPr>
          <a:picLocks noChangeArrowheads="1"/>
        </xdr:cNvPicPr>
      </xdr:nvPicPr>
      <xdr:blipFill>
        <a:blip xmlns:r="http://schemas.openxmlformats.org/officeDocument/2006/relationships" r:embed="rId9"/>
        <a:srcRect l="26160" t="45000" r="52954" b="2000"/>
        <a:stretch>
          <a:fillRect/>
        </a:stretch>
      </xdr:blipFill>
      <xdr:spPr bwMode="auto">
        <a:xfrm>
          <a:off x="133350" y="2609849"/>
          <a:ext cx="1381126" cy="40957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23</xdr:row>
      <xdr:rowOff>47624</xdr:rowOff>
    </xdr:from>
    <xdr:to>
      <xdr:col>0</xdr:col>
      <xdr:colOff>1524001</xdr:colOff>
      <xdr:row>25</xdr:row>
      <xdr:rowOff>153674</xdr:rowOff>
    </xdr:to>
    <xdr:pic>
      <xdr:nvPicPr>
        <xdr:cNvPr id="1027" name="Picture 3" descr="https://www.tn.ru/img_out/879.jpg"/>
        <xdr:cNvPicPr>
          <a:picLocks noChangeArrowheads="1"/>
        </xdr:cNvPicPr>
      </xdr:nvPicPr>
      <xdr:blipFill>
        <a:blip xmlns:r="http://schemas.openxmlformats.org/officeDocument/2006/relationships" r:embed="rId10"/>
        <a:srcRect r="79281" b="41176"/>
        <a:stretch>
          <a:fillRect/>
        </a:stretch>
      </xdr:blipFill>
      <xdr:spPr bwMode="auto">
        <a:xfrm>
          <a:off x="142875" y="4333874"/>
          <a:ext cx="1381126" cy="468000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29</xdr:row>
      <xdr:rowOff>66675</xdr:rowOff>
    </xdr:from>
    <xdr:to>
      <xdr:col>0</xdr:col>
      <xdr:colOff>1495425</xdr:colOff>
      <xdr:row>29</xdr:row>
      <xdr:rowOff>534675</xdr:rowOff>
    </xdr:to>
    <xdr:pic>
      <xdr:nvPicPr>
        <xdr:cNvPr id="1028" name="Picture 4" descr="https://www.tn.ru/img_out/4275.jpg"/>
        <xdr:cNvPicPr>
          <a:picLocks noChangeArrowheads="1"/>
        </xdr:cNvPicPr>
      </xdr:nvPicPr>
      <xdr:blipFill>
        <a:blip xmlns:r="http://schemas.openxmlformats.org/officeDocument/2006/relationships" r:embed="rId11"/>
        <a:srcRect t="39216" r="78647"/>
        <a:stretch>
          <a:fillRect/>
        </a:stretch>
      </xdr:blipFill>
      <xdr:spPr bwMode="auto">
        <a:xfrm>
          <a:off x="123825" y="5505450"/>
          <a:ext cx="1371600" cy="468000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31</xdr:row>
      <xdr:rowOff>47625</xdr:rowOff>
    </xdr:from>
    <xdr:to>
      <xdr:col>0</xdr:col>
      <xdr:colOff>1485900</xdr:colOff>
      <xdr:row>31</xdr:row>
      <xdr:rowOff>515625</xdr:rowOff>
    </xdr:to>
    <xdr:pic>
      <xdr:nvPicPr>
        <xdr:cNvPr id="1029" name="Picture 5" descr="https://www.tn.ru/img_out/452452.jpg"/>
        <xdr:cNvPicPr>
          <a:picLocks noChangeArrowheads="1"/>
        </xdr:cNvPicPr>
      </xdr:nvPicPr>
      <xdr:blipFill>
        <a:blip xmlns:r="http://schemas.openxmlformats.org/officeDocument/2006/relationships" r:embed="rId12"/>
        <a:srcRect l="1663" t="38462" r="79210" b="3846"/>
        <a:stretch>
          <a:fillRect/>
        </a:stretch>
      </xdr:blipFill>
      <xdr:spPr bwMode="auto">
        <a:xfrm>
          <a:off x="180975" y="6286500"/>
          <a:ext cx="1304925" cy="468000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32</xdr:row>
      <xdr:rowOff>47625</xdr:rowOff>
    </xdr:from>
    <xdr:to>
      <xdr:col>0</xdr:col>
      <xdr:colOff>1495425</xdr:colOff>
      <xdr:row>32</xdr:row>
      <xdr:rowOff>515625</xdr:rowOff>
    </xdr:to>
    <xdr:pic>
      <xdr:nvPicPr>
        <xdr:cNvPr id="1030" name="Picture 6" descr="https://www.tn.ru/img_out/786324.jpg"/>
        <xdr:cNvPicPr>
          <a:picLocks noChangeArrowheads="1"/>
        </xdr:cNvPicPr>
      </xdr:nvPicPr>
      <xdr:blipFill>
        <a:blip xmlns:r="http://schemas.openxmlformats.org/officeDocument/2006/relationships" r:embed="rId13"/>
        <a:srcRect t="43000" r="72905"/>
        <a:stretch>
          <a:fillRect/>
        </a:stretch>
      </xdr:blipFill>
      <xdr:spPr bwMode="auto">
        <a:xfrm>
          <a:off x="142875" y="6877050"/>
          <a:ext cx="1352550" cy="468000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47</xdr:row>
      <xdr:rowOff>66675</xdr:rowOff>
    </xdr:from>
    <xdr:to>
      <xdr:col>0</xdr:col>
      <xdr:colOff>1485901</xdr:colOff>
      <xdr:row>47</xdr:row>
      <xdr:rowOff>534675</xdr:rowOff>
    </xdr:to>
    <xdr:pic>
      <xdr:nvPicPr>
        <xdr:cNvPr id="1031" name="Picture 7" descr="https://www.tn.ru/img_out/7865231.jpg"/>
        <xdr:cNvPicPr>
          <a:picLocks noChangeArrowheads="1"/>
        </xdr:cNvPicPr>
      </xdr:nvPicPr>
      <xdr:blipFill>
        <a:blip xmlns:r="http://schemas.openxmlformats.org/officeDocument/2006/relationships" r:embed="rId14"/>
        <a:srcRect t="38776" r="78858"/>
        <a:stretch>
          <a:fillRect/>
        </a:stretch>
      </xdr:blipFill>
      <xdr:spPr bwMode="auto">
        <a:xfrm>
          <a:off x="123825" y="11182350"/>
          <a:ext cx="1362076" cy="468000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44</xdr:row>
      <xdr:rowOff>57149</xdr:rowOff>
    </xdr:from>
    <xdr:to>
      <xdr:col>0</xdr:col>
      <xdr:colOff>1457325</xdr:colOff>
      <xdr:row>45</xdr:row>
      <xdr:rowOff>228599</xdr:rowOff>
    </xdr:to>
    <xdr:pic>
      <xdr:nvPicPr>
        <xdr:cNvPr id="1032" name="Picture 8" descr="https://www.tn.ru/img_out/453378.jpg"/>
        <xdr:cNvPicPr>
          <a:picLocks noChangeArrowheads="1"/>
        </xdr:cNvPicPr>
      </xdr:nvPicPr>
      <xdr:blipFill>
        <a:blip xmlns:r="http://schemas.openxmlformats.org/officeDocument/2006/relationships" r:embed="rId15"/>
        <a:srcRect t="45631" r="78969"/>
        <a:stretch>
          <a:fillRect/>
        </a:stretch>
      </xdr:blipFill>
      <xdr:spPr bwMode="auto">
        <a:xfrm>
          <a:off x="123825" y="9772649"/>
          <a:ext cx="1333500" cy="523875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52</xdr:row>
      <xdr:rowOff>66675</xdr:rowOff>
    </xdr:from>
    <xdr:to>
      <xdr:col>0</xdr:col>
      <xdr:colOff>1485901</xdr:colOff>
      <xdr:row>52</xdr:row>
      <xdr:rowOff>534675</xdr:rowOff>
    </xdr:to>
    <xdr:pic>
      <xdr:nvPicPr>
        <xdr:cNvPr id="1033" name="Picture 9" descr="https://www.tn.ru/img_out/%D0%90%D1%82%D0%BB%D0%B0%D0%BD%D1%82%D0%B8%D0%BA%D0%B0_%D0%9C%D0%B0%D0%B4%D0%B5%D0%B9%D1%80%D0%B0_%D1%82%D0%B5%D0%BA%D1%81%D1%82%D1%83%D1%80%D0%B0.png"/>
        <xdr:cNvPicPr>
          <a:picLocks noChangeArrowheads="1"/>
        </xdr:cNvPicPr>
      </xdr:nvPicPr>
      <xdr:blipFill>
        <a:blip xmlns:r="http://schemas.openxmlformats.org/officeDocument/2006/relationships" r:embed="rId16"/>
        <a:srcRect b="50943"/>
        <a:stretch>
          <a:fillRect/>
        </a:stretch>
      </xdr:blipFill>
      <xdr:spPr bwMode="auto">
        <a:xfrm>
          <a:off x="219075" y="12525375"/>
          <a:ext cx="1266826" cy="468000"/>
        </a:xfrm>
        <a:prstGeom prst="round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752475</xdr:colOff>
      <xdr:row>4</xdr:row>
      <xdr:rowOff>35252</xdr:rowOff>
    </xdr:to>
    <xdr:pic>
      <xdr:nvPicPr>
        <xdr:cNvPr id="22" name="Рисунок 21" descr="Шапка для прайсов 2021.pn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8575"/>
          <a:ext cx="7010400" cy="57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3"/>
  <sheetViews>
    <sheetView tabSelected="1" view="pageLayout" workbookViewId="0">
      <selection activeCell="F13" sqref="F13:F15"/>
    </sheetView>
  </sheetViews>
  <sheetFormatPr defaultRowHeight="15"/>
  <cols>
    <col min="1" max="1" width="23" customWidth="1"/>
    <col min="2" max="2" width="17.140625" customWidth="1"/>
    <col min="3" max="3" width="11.42578125" customWidth="1"/>
    <col min="4" max="4" width="24" customWidth="1"/>
    <col min="5" max="5" width="11.85546875" customWidth="1"/>
    <col min="6" max="6" width="11.42578125" customWidth="1"/>
  </cols>
  <sheetData>
    <row r="3" spans="1:6" ht="7.5" customHeight="1"/>
    <row r="4" spans="1:6" ht="7.5" customHeight="1"/>
    <row r="5" spans="1:6" ht="7.5" customHeight="1"/>
    <row r="6" spans="1:6" ht="7.5" customHeight="1"/>
    <row r="7" spans="1:6" ht="15.75" thickBot="1">
      <c r="A7" s="8">
        <v>43874</v>
      </c>
      <c r="B7" s="9"/>
      <c r="C7" s="9"/>
      <c r="D7" s="9"/>
      <c r="E7" s="9"/>
      <c r="F7" s="9"/>
    </row>
    <row r="8" spans="1:6">
      <c r="A8" s="83" t="s">
        <v>0</v>
      </c>
      <c r="B8" s="84"/>
      <c r="C8" s="84"/>
      <c r="D8" s="84"/>
      <c r="E8" s="84"/>
      <c r="F8" s="85"/>
    </row>
    <row r="9" spans="1:6" ht="14.25" customHeight="1">
      <c r="A9" s="86"/>
      <c r="B9" s="87"/>
      <c r="C9" s="87"/>
      <c r="D9" s="87"/>
      <c r="E9" s="87"/>
      <c r="F9" s="88"/>
    </row>
    <row r="10" spans="1:6">
      <c r="A10" s="89" t="s">
        <v>2</v>
      </c>
      <c r="B10" s="90" t="s">
        <v>1</v>
      </c>
      <c r="C10" s="91" t="s">
        <v>3</v>
      </c>
      <c r="D10" s="90" t="s">
        <v>4</v>
      </c>
      <c r="E10" s="91" t="s">
        <v>5</v>
      </c>
      <c r="F10" s="92" t="s">
        <v>6</v>
      </c>
    </row>
    <row r="11" spans="1:6" ht="18.75" customHeight="1">
      <c r="A11" s="89"/>
      <c r="B11" s="90"/>
      <c r="C11" s="91"/>
      <c r="D11" s="90"/>
      <c r="E11" s="91"/>
      <c r="F11" s="92"/>
    </row>
    <row r="12" spans="1:6" ht="16.5" customHeight="1">
      <c r="A12" s="93" t="s">
        <v>54</v>
      </c>
      <c r="B12" s="94"/>
      <c r="C12" s="94"/>
      <c r="D12" s="94"/>
      <c r="E12" s="94"/>
      <c r="F12" s="95"/>
    </row>
    <row r="13" spans="1:6" ht="18" customHeight="1">
      <c r="A13" s="10"/>
      <c r="B13" s="50" t="s">
        <v>7</v>
      </c>
      <c r="C13" s="50">
        <v>3</v>
      </c>
      <c r="D13" s="11" t="s">
        <v>35</v>
      </c>
      <c r="E13" s="53">
        <f>F13*3</f>
        <v>909</v>
      </c>
      <c r="F13" s="56">
        <v>303</v>
      </c>
    </row>
    <row r="14" spans="1:6">
      <c r="A14" s="12"/>
      <c r="B14" s="51"/>
      <c r="C14" s="51"/>
      <c r="D14" s="70" t="s">
        <v>26</v>
      </c>
      <c r="E14" s="54"/>
      <c r="F14" s="57"/>
    </row>
    <row r="15" spans="1:6" ht="11.25" customHeight="1">
      <c r="A15" s="13"/>
      <c r="B15" s="52"/>
      <c r="C15" s="52"/>
      <c r="D15" s="71"/>
      <c r="E15" s="55"/>
      <c r="F15" s="58"/>
    </row>
    <row r="16" spans="1:6" ht="42" customHeight="1">
      <c r="A16" s="14"/>
      <c r="B16" s="15" t="s">
        <v>7</v>
      </c>
      <c r="C16" s="15">
        <v>3</v>
      </c>
      <c r="D16" s="16" t="s">
        <v>55</v>
      </c>
      <c r="E16" s="17">
        <f>F16*3</f>
        <v>909</v>
      </c>
      <c r="F16" s="18">
        <v>303</v>
      </c>
    </row>
    <row r="17" spans="1:6" ht="16.5" customHeight="1">
      <c r="A17" s="45" t="s">
        <v>56</v>
      </c>
      <c r="B17" s="46"/>
      <c r="C17" s="46"/>
      <c r="D17" s="46"/>
      <c r="E17" s="46"/>
      <c r="F17" s="47"/>
    </row>
    <row r="18" spans="1:6" ht="18" customHeight="1">
      <c r="A18" s="43"/>
      <c r="B18" s="50" t="s">
        <v>7</v>
      </c>
      <c r="C18" s="50">
        <v>3</v>
      </c>
      <c r="D18" s="11" t="s">
        <v>37</v>
      </c>
      <c r="E18" s="53">
        <f>F18*3</f>
        <v>1356</v>
      </c>
      <c r="F18" s="56">
        <v>452</v>
      </c>
    </row>
    <row r="19" spans="1:6" ht="15" customHeight="1">
      <c r="A19" s="48"/>
      <c r="B19" s="51"/>
      <c r="C19" s="51"/>
      <c r="D19" s="70" t="s">
        <v>36</v>
      </c>
      <c r="E19" s="54"/>
      <c r="F19" s="57"/>
    </row>
    <row r="20" spans="1:6" ht="16.5" customHeight="1">
      <c r="A20" s="49"/>
      <c r="B20" s="52"/>
      <c r="C20" s="52"/>
      <c r="D20" s="71"/>
      <c r="E20" s="55"/>
      <c r="F20" s="58"/>
    </row>
    <row r="21" spans="1:6" ht="18" customHeight="1">
      <c r="A21" s="43"/>
      <c r="B21" s="50" t="s">
        <v>7</v>
      </c>
      <c r="C21" s="50">
        <v>3</v>
      </c>
      <c r="D21" s="11" t="s">
        <v>38</v>
      </c>
      <c r="E21" s="53">
        <f t="shared" ref="E21" si="0">F21*3</f>
        <v>1191</v>
      </c>
      <c r="F21" s="56">
        <v>397</v>
      </c>
    </row>
    <row r="22" spans="1:6" ht="15" customHeight="1">
      <c r="A22" s="48"/>
      <c r="B22" s="51"/>
      <c r="C22" s="51"/>
      <c r="D22" s="70" t="s">
        <v>39</v>
      </c>
      <c r="E22" s="54"/>
      <c r="F22" s="57"/>
    </row>
    <row r="23" spans="1:6" ht="14.25" customHeight="1">
      <c r="A23" s="49"/>
      <c r="B23" s="52"/>
      <c r="C23" s="52"/>
      <c r="D23" s="71"/>
      <c r="E23" s="55"/>
      <c r="F23" s="58"/>
    </row>
    <row r="24" spans="1:6" ht="14.25" customHeight="1">
      <c r="A24" s="19"/>
      <c r="B24" s="50" t="s">
        <v>7</v>
      </c>
      <c r="C24" s="50">
        <v>3</v>
      </c>
      <c r="D24" s="11" t="s">
        <v>40</v>
      </c>
      <c r="E24" s="53">
        <f t="shared" ref="E24" si="1">F24*3</f>
        <v>1230</v>
      </c>
      <c r="F24" s="56">
        <v>410</v>
      </c>
    </row>
    <row r="25" spans="1:6" ht="14.25" customHeight="1">
      <c r="A25" s="19"/>
      <c r="B25" s="51"/>
      <c r="C25" s="51"/>
      <c r="D25" s="70" t="s">
        <v>41</v>
      </c>
      <c r="E25" s="54"/>
      <c r="F25" s="57"/>
    </row>
    <row r="26" spans="1:6" ht="14.25" customHeight="1">
      <c r="A26" s="19"/>
      <c r="B26" s="52"/>
      <c r="C26" s="52"/>
      <c r="D26" s="71"/>
      <c r="E26" s="55"/>
      <c r="F26" s="58"/>
    </row>
    <row r="27" spans="1:6" ht="18" customHeight="1">
      <c r="A27" s="43"/>
      <c r="B27" s="50" t="s">
        <v>7</v>
      </c>
      <c r="C27" s="50">
        <v>3</v>
      </c>
      <c r="D27" s="11" t="s">
        <v>43</v>
      </c>
      <c r="E27" s="53">
        <f t="shared" ref="E27" si="2">F27*3</f>
        <v>1356</v>
      </c>
      <c r="F27" s="56">
        <v>452</v>
      </c>
    </row>
    <row r="28" spans="1:6" ht="15" customHeight="1">
      <c r="A28" s="48"/>
      <c r="B28" s="51"/>
      <c r="C28" s="51"/>
      <c r="D28" s="70" t="s">
        <v>42</v>
      </c>
      <c r="E28" s="54"/>
      <c r="F28" s="57"/>
    </row>
    <row r="29" spans="1:6" ht="15" customHeight="1">
      <c r="A29" s="49"/>
      <c r="B29" s="52"/>
      <c r="C29" s="52"/>
      <c r="D29" s="71"/>
      <c r="E29" s="55"/>
      <c r="F29" s="58"/>
    </row>
    <row r="30" spans="1:6" ht="45.75" customHeight="1">
      <c r="A30" s="20"/>
      <c r="B30" s="15" t="s">
        <v>7</v>
      </c>
      <c r="C30" s="15">
        <v>3</v>
      </c>
      <c r="D30" s="21" t="s">
        <v>57</v>
      </c>
      <c r="E30" s="17">
        <f>F30*3</f>
        <v>1254</v>
      </c>
      <c r="F30" s="18">
        <v>418</v>
      </c>
    </row>
    <row r="31" spans="1:6" ht="17.25" customHeight="1">
      <c r="A31" s="45" t="s">
        <v>58</v>
      </c>
      <c r="B31" s="46"/>
      <c r="C31" s="46"/>
      <c r="D31" s="46"/>
      <c r="E31" s="46"/>
      <c r="F31" s="47"/>
    </row>
    <row r="32" spans="1:6" ht="46.5" customHeight="1">
      <c r="A32" s="22"/>
      <c r="B32" s="15" t="s">
        <v>7</v>
      </c>
      <c r="C32" s="15">
        <v>3</v>
      </c>
      <c r="D32" s="21" t="s">
        <v>59</v>
      </c>
      <c r="E32" s="23">
        <f>F32*3</f>
        <v>1011</v>
      </c>
      <c r="F32" s="18">
        <v>337</v>
      </c>
    </row>
    <row r="33" spans="1:6" ht="45.75" customHeight="1">
      <c r="A33" s="22"/>
      <c r="B33" s="15" t="s">
        <v>7</v>
      </c>
      <c r="C33" s="15">
        <v>3</v>
      </c>
      <c r="D33" s="21" t="s">
        <v>60</v>
      </c>
      <c r="E33" s="23">
        <f>F33*3</f>
        <v>1011</v>
      </c>
      <c r="F33" s="18">
        <v>337</v>
      </c>
    </row>
    <row r="34" spans="1:6" ht="16.5" customHeight="1">
      <c r="A34" s="45" t="s">
        <v>61</v>
      </c>
      <c r="B34" s="46"/>
      <c r="C34" s="46"/>
      <c r="D34" s="46"/>
      <c r="E34" s="46"/>
      <c r="F34" s="47"/>
    </row>
    <row r="35" spans="1:6" ht="18" customHeight="1">
      <c r="A35" s="43"/>
      <c r="B35" s="50" t="s">
        <v>7</v>
      </c>
      <c r="C35" s="50">
        <v>3</v>
      </c>
      <c r="D35" s="11" t="s">
        <v>44</v>
      </c>
      <c r="E35" s="53">
        <f>F35*3</f>
        <v>1371</v>
      </c>
      <c r="F35" s="56">
        <v>457</v>
      </c>
    </row>
    <row r="36" spans="1:6" ht="15" customHeight="1">
      <c r="A36" s="48"/>
      <c r="B36" s="51"/>
      <c r="C36" s="51"/>
      <c r="D36" s="70" t="s">
        <v>45</v>
      </c>
      <c r="E36" s="54"/>
      <c r="F36" s="57"/>
    </row>
    <row r="37" spans="1:6" ht="10.5" customHeight="1">
      <c r="A37" s="49"/>
      <c r="B37" s="52"/>
      <c r="C37" s="52"/>
      <c r="D37" s="107"/>
      <c r="E37" s="55"/>
      <c r="F37" s="58"/>
    </row>
    <row r="38" spans="1:6" ht="18" customHeight="1">
      <c r="A38" s="43"/>
      <c r="B38" s="50" t="s">
        <v>7</v>
      </c>
      <c r="C38" s="50">
        <v>3</v>
      </c>
      <c r="D38" s="78" t="s">
        <v>62</v>
      </c>
      <c r="E38" s="53">
        <f>F38*3</f>
        <v>1518</v>
      </c>
      <c r="F38" s="56">
        <v>506</v>
      </c>
    </row>
    <row r="39" spans="1:6" ht="15" customHeight="1">
      <c r="A39" s="48"/>
      <c r="B39" s="51"/>
      <c r="C39" s="51"/>
      <c r="D39" s="79"/>
      <c r="E39" s="54"/>
      <c r="F39" s="57"/>
    </row>
    <row r="40" spans="1:6" ht="18" customHeight="1">
      <c r="A40" s="49"/>
      <c r="B40" s="52"/>
      <c r="C40" s="52"/>
      <c r="D40" s="80"/>
      <c r="E40" s="55"/>
      <c r="F40" s="58"/>
    </row>
    <row r="41" spans="1:6" ht="16.5" customHeight="1">
      <c r="A41" s="45" t="s">
        <v>48</v>
      </c>
      <c r="B41" s="46"/>
      <c r="C41" s="46"/>
      <c r="D41" s="46"/>
      <c r="E41" s="46"/>
      <c r="F41" s="47"/>
    </row>
    <row r="42" spans="1:6" ht="17.25" customHeight="1">
      <c r="A42" s="43"/>
      <c r="B42" s="50" t="s">
        <v>7</v>
      </c>
      <c r="C42" s="50">
        <v>2.6</v>
      </c>
      <c r="D42" s="11" t="s">
        <v>49</v>
      </c>
      <c r="E42" s="53">
        <f>F42*2.6</f>
        <v>1253.2</v>
      </c>
      <c r="F42" s="56">
        <v>482</v>
      </c>
    </row>
    <row r="43" spans="1:6" ht="15" customHeight="1">
      <c r="A43" s="48"/>
      <c r="B43" s="51"/>
      <c r="C43" s="51"/>
      <c r="D43" s="59" t="s">
        <v>46</v>
      </c>
      <c r="E43" s="54"/>
      <c r="F43" s="57"/>
    </row>
    <row r="44" spans="1:6" ht="27.75" customHeight="1">
      <c r="A44" s="49"/>
      <c r="B44" s="52"/>
      <c r="C44" s="52"/>
      <c r="D44" s="60"/>
      <c r="E44" s="55"/>
      <c r="F44" s="58"/>
    </row>
    <row r="45" spans="1:6" ht="27.75" customHeight="1">
      <c r="A45" s="43"/>
      <c r="B45" s="50" t="s">
        <v>7</v>
      </c>
      <c r="C45" s="62">
        <v>2</v>
      </c>
      <c r="D45" s="67" t="s">
        <v>63</v>
      </c>
      <c r="E45" s="64">
        <f>F45*2</f>
        <v>684</v>
      </c>
      <c r="F45" s="56">
        <v>342</v>
      </c>
    </row>
    <row r="46" spans="1:6" ht="24" customHeight="1" thickBot="1">
      <c r="A46" s="44"/>
      <c r="B46" s="61"/>
      <c r="C46" s="63"/>
      <c r="D46" s="68"/>
      <c r="E46" s="65"/>
      <c r="F46" s="66"/>
    </row>
    <row r="47" spans="1:6" ht="73.5" customHeight="1">
      <c r="A47" s="24"/>
      <c r="B47" s="25" t="s">
        <v>7</v>
      </c>
      <c r="C47" s="25">
        <v>2</v>
      </c>
      <c r="D47" s="26" t="s">
        <v>71</v>
      </c>
      <c r="E47" s="27">
        <f>F47*2</f>
        <v>1268</v>
      </c>
      <c r="F47" s="28">
        <v>634</v>
      </c>
    </row>
    <row r="48" spans="1:6" ht="45.6" customHeight="1">
      <c r="A48" s="20"/>
      <c r="B48" s="15" t="s">
        <v>7</v>
      </c>
      <c r="C48" s="15">
        <v>1.5</v>
      </c>
      <c r="D48" s="29" t="s">
        <v>64</v>
      </c>
      <c r="E48" s="17">
        <f>F48*1.5</f>
        <v>1594.5</v>
      </c>
      <c r="F48" s="18">
        <v>1063</v>
      </c>
    </row>
    <row r="49" spans="1:6" ht="16.5" customHeight="1">
      <c r="A49" s="45" t="s">
        <v>47</v>
      </c>
      <c r="B49" s="46"/>
      <c r="C49" s="46"/>
      <c r="D49" s="69"/>
      <c r="E49" s="46"/>
      <c r="F49" s="47"/>
    </row>
    <row r="50" spans="1:6" ht="18" customHeight="1">
      <c r="A50" s="72"/>
      <c r="B50" s="62" t="s">
        <v>7</v>
      </c>
      <c r="C50" s="75">
        <v>1.5</v>
      </c>
      <c r="D50" s="11" t="s">
        <v>8</v>
      </c>
      <c r="E50" s="76">
        <f>F50*1.5</f>
        <v>2304</v>
      </c>
      <c r="F50" s="77">
        <v>1536</v>
      </c>
    </row>
    <row r="51" spans="1:6" ht="15" customHeight="1">
      <c r="A51" s="73"/>
      <c r="B51" s="62"/>
      <c r="C51" s="75"/>
      <c r="D51" s="70" t="s">
        <v>9</v>
      </c>
      <c r="E51" s="76"/>
      <c r="F51" s="77"/>
    </row>
    <row r="52" spans="1:6" ht="11.25" customHeight="1">
      <c r="A52" s="74"/>
      <c r="B52" s="62"/>
      <c r="C52" s="75"/>
      <c r="D52" s="71"/>
      <c r="E52" s="76"/>
      <c r="F52" s="77"/>
    </row>
    <row r="53" spans="1:6" ht="45.75" customHeight="1" thickBot="1">
      <c r="A53" s="30"/>
      <c r="B53" s="31" t="s">
        <v>7</v>
      </c>
      <c r="C53" s="31">
        <v>1.5</v>
      </c>
      <c r="D53" s="32" t="s">
        <v>65</v>
      </c>
      <c r="E53" s="33">
        <f>F53*1.5</f>
        <v>2304</v>
      </c>
      <c r="F53" s="34">
        <v>1536</v>
      </c>
    </row>
    <row r="54" spans="1:6" ht="11.25" customHeight="1">
      <c r="A54" s="1"/>
      <c r="B54" s="2"/>
      <c r="C54" s="2"/>
      <c r="D54" s="3"/>
      <c r="E54" s="4"/>
      <c r="F54" s="5"/>
    </row>
    <row r="55" spans="1:6" ht="11.25" customHeight="1">
      <c r="A55" s="1"/>
      <c r="B55" s="2"/>
      <c r="C55" s="2"/>
      <c r="D55" s="3"/>
      <c r="E55" s="4"/>
      <c r="F55" s="5"/>
    </row>
    <row r="56" spans="1:6" ht="11.25" customHeight="1" thickBot="1">
      <c r="A56" s="6"/>
      <c r="B56" s="2"/>
      <c r="C56" s="2"/>
      <c r="D56" s="3"/>
      <c r="E56" s="4"/>
      <c r="F56" s="7"/>
    </row>
    <row r="57" spans="1:6" ht="26.25" customHeight="1">
      <c r="A57" s="100" t="s">
        <v>10</v>
      </c>
      <c r="B57" s="101"/>
      <c r="C57" s="101"/>
      <c r="D57" s="101"/>
      <c r="E57" s="101"/>
      <c r="F57" s="102"/>
    </row>
    <row r="58" spans="1:6">
      <c r="A58" s="106" t="s">
        <v>11</v>
      </c>
      <c r="B58" s="105"/>
      <c r="C58" s="105" t="s">
        <v>13</v>
      </c>
      <c r="D58" s="105" t="s">
        <v>12</v>
      </c>
      <c r="E58" s="103" t="s">
        <v>5</v>
      </c>
      <c r="F58" s="104" t="s">
        <v>6</v>
      </c>
    </row>
    <row r="59" spans="1:6" ht="18" customHeight="1">
      <c r="A59" s="106"/>
      <c r="B59" s="105"/>
      <c r="C59" s="105"/>
      <c r="D59" s="105"/>
      <c r="E59" s="103"/>
      <c r="F59" s="104"/>
    </row>
    <row r="60" spans="1:6" ht="30" customHeight="1">
      <c r="A60" s="98" t="s">
        <v>14</v>
      </c>
      <c r="B60" s="99"/>
      <c r="C60" s="35" t="s">
        <v>15</v>
      </c>
      <c r="D60" s="35" t="s">
        <v>29</v>
      </c>
      <c r="E60" s="36">
        <f>F60*5</f>
        <v>2340</v>
      </c>
      <c r="F60" s="37">
        <v>468</v>
      </c>
    </row>
    <row r="61" spans="1:6" ht="30" customHeight="1">
      <c r="A61" s="98" t="s">
        <v>16</v>
      </c>
      <c r="B61" s="99"/>
      <c r="C61" s="35" t="s">
        <v>17</v>
      </c>
      <c r="D61" s="35" t="s">
        <v>28</v>
      </c>
      <c r="E61" s="36">
        <f>F61*10</f>
        <v>4050</v>
      </c>
      <c r="F61" s="37">
        <v>405</v>
      </c>
    </row>
    <row r="62" spans="1:6" ht="30" customHeight="1">
      <c r="A62" s="81" t="s">
        <v>66</v>
      </c>
      <c r="B62" s="82"/>
      <c r="C62" s="38" t="s">
        <v>17</v>
      </c>
      <c r="D62" s="35" t="s">
        <v>30</v>
      </c>
      <c r="E62" s="36">
        <f>F62*15</f>
        <v>2520</v>
      </c>
      <c r="F62" s="37">
        <v>168</v>
      </c>
    </row>
    <row r="63" spans="1:6" ht="30" customHeight="1">
      <c r="A63" s="81" t="s">
        <v>67</v>
      </c>
      <c r="B63" s="82"/>
      <c r="C63" s="38" t="s">
        <v>17</v>
      </c>
      <c r="D63" s="35" t="s">
        <v>27</v>
      </c>
      <c r="E63" s="36">
        <f>F63*40</f>
        <v>4400</v>
      </c>
      <c r="F63" s="37">
        <v>110</v>
      </c>
    </row>
    <row r="64" spans="1:6" ht="30" customHeight="1">
      <c r="A64" s="81" t="s">
        <v>68</v>
      </c>
      <c r="B64" s="82"/>
      <c r="C64" s="38" t="s">
        <v>17</v>
      </c>
      <c r="D64" s="35" t="s">
        <v>50</v>
      </c>
      <c r="E64" s="36">
        <f>F64*25</f>
        <v>3275</v>
      </c>
      <c r="F64" s="37">
        <v>131</v>
      </c>
    </row>
    <row r="65" spans="1:6" ht="30" customHeight="1">
      <c r="A65" s="81" t="s">
        <v>69</v>
      </c>
      <c r="B65" s="82"/>
      <c r="C65" s="38" t="s">
        <v>17</v>
      </c>
      <c r="D65" s="35" t="s">
        <v>30</v>
      </c>
      <c r="E65" s="36">
        <f t="shared" ref="E65" si="3">F65*15</f>
        <v>1200</v>
      </c>
      <c r="F65" s="37">
        <v>80</v>
      </c>
    </row>
    <row r="66" spans="1:6" ht="30" customHeight="1">
      <c r="A66" s="81" t="s">
        <v>70</v>
      </c>
      <c r="B66" s="82"/>
      <c r="C66" s="38" t="s">
        <v>17</v>
      </c>
      <c r="D66" s="35" t="s">
        <v>30</v>
      </c>
      <c r="E66" s="36">
        <f t="shared" ref="E66" si="4">F66*15</f>
        <v>1350</v>
      </c>
      <c r="F66" s="37">
        <v>90</v>
      </c>
    </row>
    <row r="67" spans="1:6" ht="30" customHeight="1">
      <c r="A67" s="81" t="s">
        <v>31</v>
      </c>
      <c r="B67" s="82"/>
      <c r="C67" s="35" t="s">
        <v>32</v>
      </c>
      <c r="D67" s="35" t="s">
        <v>51</v>
      </c>
      <c r="E67" s="36">
        <v>3115</v>
      </c>
      <c r="F67" s="39" t="s">
        <v>18</v>
      </c>
    </row>
    <row r="68" spans="1:6" ht="30" customHeight="1">
      <c r="A68" s="81" t="s">
        <v>31</v>
      </c>
      <c r="B68" s="82"/>
      <c r="C68" s="35" t="s">
        <v>32</v>
      </c>
      <c r="D68" s="35" t="s">
        <v>52</v>
      </c>
      <c r="E68" s="36">
        <v>1040</v>
      </c>
      <c r="F68" s="39" t="s">
        <v>18</v>
      </c>
    </row>
    <row r="69" spans="1:6" ht="30" customHeight="1">
      <c r="A69" s="81" t="s">
        <v>31</v>
      </c>
      <c r="B69" s="82"/>
      <c r="C69" s="35" t="s">
        <v>33</v>
      </c>
      <c r="D69" s="35" t="s">
        <v>34</v>
      </c>
      <c r="E69" s="36">
        <v>160</v>
      </c>
      <c r="F69" s="39" t="s">
        <v>18</v>
      </c>
    </row>
    <row r="70" spans="1:6" ht="30" customHeight="1">
      <c r="A70" s="81" t="s">
        <v>19</v>
      </c>
      <c r="B70" s="82"/>
      <c r="C70" s="35" t="s">
        <v>15</v>
      </c>
      <c r="D70" s="35" t="s">
        <v>20</v>
      </c>
      <c r="E70" s="36">
        <v>1020</v>
      </c>
      <c r="F70" s="39" t="s">
        <v>18</v>
      </c>
    </row>
    <row r="71" spans="1:6" ht="30.75" customHeight="1">
      <c r="A71" s="81" t="s">
        <v>53</v>
      </c>
      <c r="B71" s="82"/>
      <c r="C71" s="35" t="s">
        <v>21</v>
      </c>
      <c r="D71" s="35" t="s">
        <v>18</v>
      </c>
      <c r="E71" s="36">
        <v>1260</v>
      </c>
      <c r="F71" s="39" t="s">
        <v>18</v>
      </c>
    </row>
    <row r="72" spans="1:6" ht="30.75" customHeight="1">
      <c r="A72" s="81" t="s">
        <v>23</v>
      </c>
      <c r="B72" s="82"/>
      <c r="C72" s="35" t="s">
        <v>21</v>
      </c>
      <c r="D72" s="35" t="s">
        <v>22</v>
      </c>
      <c r="E72" s="36">
        <v>370</v>
      </c>
      <c r="F72" s="39" t="s">
        <v>18</v>
      </c>
    </row>
    <row r="73" spans="1:6" ht="30" customHeight="1" thickBot="1">
      <c r="A73" s="96" t="s">
        <v>24</v>
      </c>
      <c r="B73" s="97"/>
      <c r="C73" s="40" t="s">
        <v>21</v>
      </c>
      <c r="D73" s="40" t="s">
        <v>25</v>
      </c>
      <c r="E73" s="41">
        <v>70</v>
      </c>
      <c r="F73" s="42" t="s">
        <v>18</v>
      </c>
    </row>
  </sheetData>
  <mergeCells count="91">
    <mergeCell ref="A66:B66"/>
    <mergeCell ref="A71:B71"/>
    <mergeCell ref="B24:B26"/>
    <mergeCell ref="C24:C26"/>
    <mergeCell ref="E24:E26"/>
    <mergeCell ref="A65:B65"/>
    <mergeCell ref="A34:F34"/>
    <mergeCell ref="A38:A40"/>
    <mergeCell ref="D36:D37"/>
    <mergeCell ref="F24:F26"/>
    <mergeCell ref="D25:D26"/>
    <mergeCell ref="A35:A37"/>
    <mergeCell ref="F27:F29"/>
    <mergeCell ref="D28:D29"/>
    <mergeCell ref="A27:A29"/>
    <mergeCell ref="B27:B29"/>
    <mergeCell ref="A64:B64"/>
    <mergeCell ref="A72:B72"/>
    <mergeCell ref="A73:B73"/>
    <mergeCell ref="A60:B60"/>
    <mergeCell ref="A57:F57"/>
    <mergeCell ref="E58:E59"/>
    <mergeCell ref="F58:F59"/>
    <mergeCell ref="D58:D59"/>
    <mergeCell ref="A58:B59"/>
    <mergeCell ref="C58:C59"/>
    <mergeCell ref="A61:B61"/>
    <mergeCell ref="A62:B62"/>
    <mergeCell ref="A63:B63"/>
    <mergeCell ref="A68:B68"/>
    <mergeCell ref="A70:B70"/>
    <mergeCell ref="A69:B69"/>
    <mergeCell ref="A67:B67"/>
    <mergeCell ref="A8:F9"/>
    <mergeCell ref="A10:A11"/>
    <mergeCell ref="B10:B11"/>
    <mergeCell ref="C10:C11"/>
    <mergeCell ref="D10:D11"/>
    <mergeCell ref="E10:E11"/>
    <mergeCell ref="F10:F11"/>
    <mergeCell ref="A12:F12"/>
    <mergeCell ref="B13:B15"/>
    <mergeCell ref="C13:C15"/>
    <mergeCell ref="D14:D15"/>
    <mergeCell ref="E13:E15"/>
    <mergeCell ref="F13:F15"/>
    <mergeCell ref="A21:A23"/>
    <mergeCell ref="A17:F17"/>
    <mergeCell ref="A18:A20"/>
    <mergeCell ref="D22:D23"/>
    <mergeCell ref="E21:E23"/>
    <mergeCell ref="F21:F23"/>
    <mergeCell ref="C21:C23"/>
    <mergeCell ref="B21:B23"/>
    <mergeCell ref="D19:D20"/>
    <mergeCell ref="E18:E20"/>
    <mergeCell ref="F18:F20"/>
    <mergeCell ref="C18:C20"/>
    <mergeCell ref="B18:B20"/>
    <mergeCell ref="C27:C29"/>
    <mergeCell ref="E27:E29"/>
    <mergeCell ref="F38:F40"/>
    <mergeCell ref="C38:C40"/>
    <mergeCell ref="B38:B40"/>
    <mergeCell ref="E35:E37"/>
    <mergeCell ref="F35:F37"/>
    <mergeCell ref="C35:C37"/>
    <mergeCell ref="B35:B37"/>
    <mergeCell ref="A31:F31"/>
    <mergeCell ref="D38:D40"/>
    <mergeCell ref="E38:E40"/>
    <mergeCell ref="A49:F49"/>
    <mergeCell ref="D51:D52"/>
    <mergeCell ref="A50:A52"/>
    <mergeCell ref="B50:B52"/>
    <mergeCell ref="C50:C52"/>
    <mergeCell ref="E50:E52"/>
    <mergeCell ref="F50:F52"/>
    <mergeCell ref="A45:A46"/>
    <mergeCell ref="A41:F41"/>
    <mergeCell ref="A42:A44"/>
    <mergeCell ref="B42:B44"/>
    <mergeCell ref="C42:C44"/>
    <mergeCell ref="E42:E44"/>
    <mergeCell ref="F42:F44"/>
    <mergeCell ref="D43:D44"/>
    <mergeCell ref="B45:B46"/>
    <mergeCell ref="C45:C46"/>
    <mergeCell ref="E45:E46"/>
    <mergeCell ref="F45:F46"/>
    <mergeCell ref="D45:D46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2020-02-13T08:53:24Z</cp:lastPrinted>
  <dcterms:created xsi:type="dcterms:W3CDTF">2017-03-20T08:48:43Z</dcterms:created>
  <dcterms:modified xsi:type="dcterms:W3CDTF">2021-02-05T06:44:16Z</dcterms:modified>
</cp:coreProperties>
</file>